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19A8D324-D243-47B6-9AC4-DA691FFED52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oQ" sheetId="1" r:id="rId1"/>
  </sheets>
  <definedNames>
    <definedName name="_xlnm.Print_Area" localSheetId="0">BoQ!$A$2:$I$32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" l="1"/>
  <c r="H20" i="1"/>
  <c r="I21" i="1" l="1"/>
  <c r="I20" i="1"/>
  <c r="H19" i="1"/>
  <c r="H22" i="1" l="1"/>
  <c r="I22" i="1" l="1"/>
  <c r="I19" i="1"/>
  <c r="H18" i="1" l="1"/>
  <c r="H17" i="1"/>
  <c r="H16" i="1"/>
  <c r="H23" i="1" l="1"/>
  <c r="I17" i="1"/>
  <c r="I18" i="1" l="1"/>
  <c r="I16" i="1"/>
  <c r="I23" i="1" l="1"/>
  <c r="H10" i="1"/>
  <c r="H11" i="1"/>
  <c r="H12" i="1"/>
  <c r="H13" i="1"/>
  <c r="H14" i="1"/>
  <c r="H24" i="1" l="1"/>
  <c r="I13" i="1"/>
  <c r="I14" i="1"/>
  <c r="I11" i="1"/>
  <c r="I12" i="1"/>
  <c r="I10" i="1"/>
  <c r="I24" i="1" l="1"/>
  <c r="I25" i="1"/>
  <c r="I26" i="1" l="1"/>
  <c r="I27" i="1" s="1"/>
  <c r="I28" i="1" l="1"/>
  <c r="I29" i="1" s="1"/>
  <c r="I30" i="1" l="1"/>
  <c r="I31" i="1" s="1"/>
  <c r="I32" i="1" s="1"/>
</calcChain>
</file>

<file path=xl/sharedStrings.xml><?xml version="1.0" encoding="utf-8"?>
<sst xmlns="http://schemas.openxmlformats.org/spreadsheetml/2006/main" count="52" uniqueCount="39">
  <si>
    <t>#</t>
  </si>
  <si>
    <t>ტერიტორიაზე ღორღის მოსამზადებელი ფენის მოწყობა (ფრაქციით 0‐40; 8სმ‐იანი საშ. სისქის)                                                                           
Arrangement of the crushed rock preparatory layer  (0-40 fraction; 8cm thikness)</t>
  </si>
  <si>
    <t>ხარჯთაღრიცხვა</t>
  </si>
  <si>
    <t>BoQ</t>
  </si>
  <si>
    <t>ცალი
pcs</t>
  </si>
  <si>
    <t>ტრანსპორტის ხარჯი
Transportation</t>
  </si>
  <si>
    <t>ზედნადები ხარჯები
Overhead expenses</t>
  </si>
  <si>
    <t>გეგმიური დაგროვება
Profit</t>
  </si>
  <si>
    <t>სულ ჯამი
Total</t>
  </si>
  <si>
    <t>გრძივი მეტრი
linear meters</t>
  </si>
  <si>
    <r>
      <t>m</t>
    </r>
    <r>
      <rPr>
        <vertAlign val="superscript"/>
        <sz val="10"/>
        <rFont val="Sylfaen"/>
        <family val="1"/>
        <charset val="204"/>
      </rPr>
      <t xml:space="preserve">3
</t>
    </r>
    <r>
      <rPr>
        <sz val="10"/>
        <rFont val="Sylfaen"/>
        <family val="1"/>
        <charset val="204"/>
      </rPr>
      <t>m</t>
    </r>
    <r>
      <rPr>
        <vertAlign val="superscript"/>
        <sz val="10"/>
        <rFont val="Sylfaen"/>
        <family val="1"/>
        <charset val="204"/>
      </rPr>
      <t>3</t>
    </r>
  </si>
  <si>
    <r>
      <t>m</t>
    </r>
    <r>
      <rPr>
        <vertAlign val="superscript"/>
        <sz val="10"/>
        <rFont val="Sylfaen"/>
        <family val="1"/>
        <charset val="204"/>
      </rPr>
      <t xml:space="preserve">2
</t>
    </r>
    <r>
      <rPr>
        <sz val="10"/>
        <rFont val="Sylfaen"/>
        <family val="1"/>
        <charset val="204"/>
      </rPr>
      <t>m</t>
    </r>
    <r>
      <rPr>
        <vertAlign val="superscript"/>
        <sz val="10"/>
        <rFont val="Sylfaen"/>
        <family val="1"/>
        <charset val="204"/>
      </rPr>
      <t>2</t>
    </r>
  </si>
  <si>
    <t>სამუშაოთა და მასალების ჩამონათვალი
List of works and materials</t>
  </si>
  <si>
    <t>რაოდენობა
Quantity</t>
  </si>
  <si>
    <t>ხელფასი
Salary</t>
  </si>
  <si>
    <t>ერთ. ფასი
Price per item</t>
  </si>
  <si>
    <t>ჯამი
Total price</t>
  </si>
  <si>
    <t>ჯამი
Total</t>
  </si>
  <si>
    <t>დ.ღ.გ.
VAT</t>
  </si>
  <si>
    <r>
      <t>ტერიტორიაზე ხრეშის ფენის მოწყობა  (ფართობი-80მ</t>
    </r>
    <r>
      <rPr>
        <vertAlign val="superscript"/>
        <sz val="10"/>
        <rFont val="Sylfaen"/>
        <family val="1"/>
        <charset val="204"/>
      </rPr>
      <t>2</t>
    </r>
    <r>
      <rPr>
        <sz val="10"/>
        <rFont val="Sylfaen"/>
        <family val="1"/>
        <charset val="204"/>
      </rPr>
      <t>; სისქე -10,0სმ)
 Arrangement of the gravel layer  (Area -80m2; thickness - 10,0cm )</t>
    </r>
  </si>
  <si>
    <t>სულ
Total</t>
  </si>
  <si>
    <r>
      <t xml:space="preserve">სატრიალებელი საქანელა "ბზრიალა" (ზომა: 3.6  მ2; მოცულობა:1-4  ბავშვი; ასაკობრივი ჯგუფი: 3-5 წელი) </t>
    </r>
    <r>
      <rPr>
        <b/>
        <sz val="10"/>
        <rFont val="Sylfaen"/>
        <family val="1"/>
        <charset val="204"/>
      </rPr>
      <t>EX C-201</t>
    </r>
    <r>
      <rPr>
        <sz val="10"/>
        <rFont val="Sylfaen"/>
        <family val="1"/>
        <charset val="204"/>
      </rPr>
      <t xml:space="preserve">
Swivel swing "Bzriala" (size: 3.6 m2; capacity: 1-4 children; age group: 3-5 years) </t>
    </r>
    <r>
      <rPr>
        <b/>
        <sz val="10"/>
        <rFont val="Sylfaen"/>
        <family val="1"/>
        <charset val="204"/>
      </rPr>
      <t>EX C-201</t>
    </r>
  </si>
  <si>
    <r>
      <t xml:space="preserve">საქანელა "აიწონა დაიწონა" (ზომა: 2.0*1.0  მ; მოცულობა: 2  ბავშვი; ასაკობრივი ჯგუფი: 3-5 წელი) </t>
    </r>
    <r>
      <rPr>
        <b/>
        <sz val="10"/>
        <rFont val="Sylfaen"/>
        <family val="1"/>
        <charset val="204"/>
      </rPr>
      <t xml:space="preserve">EX AW-03
</t>
    </r>
    <r>
      <rPr>
        <sz val="10"/>
        <rFont val="Sylfaen"/>
        <family val="1"/>
        <charset val="204"/>
      </rPr>
      <t xml:space="preserve">Swing "Weighed Weight" (Size: 2.0 * 1.0 m; Capacity: 2 children; age group: 3-5 years) </t>
    </r>
    <r>
      <rPr>
        <b/>
        <sz val="10"/>
        <rFont val="Sylfaen"/>
        <family val="1"/>
        <charset val="204"/>
      </rPr>
      <t>EX AW-03</t>
    </r>
  </si>
  <si>
    <r>
      <t xml:space="preserve">ნაგვის ურნა (ზომა: 0.4*0.4  მ) </t>
    </r>
    <r>
      <rPr>
        <b/>
        <sz val="10"/>
        <rFont val="Sylfaen"/>
        <family val="1"/>
        <charset val="204"/>
      </rPr>
      <t xml:space="preserve">EX U-3
</t>
    </r>
    <r>
      <rPr>
        <sz val="10"/>
        <rFont val="Sylfaen"/>
        <family val="1"/>
        <charset val="204"/>
      </rPr>
      <t xml:space="preserve">Recycle bin (Size: 0.4*0.4 m) </t>
    </r>
    <r>
      <rPr>
        <b/>
        <sz val="10"/>
        <rFont val="Sylfaen"/>
        <family val="1"/>
        <charset val="204"/>
      </rPr>
      <t>EX U-3</t>
    </r>
  </si>
  <si>
    <t>ერთეული
Unit</t>
  </si>
  <si>
    <t>მასალა
Materials</t>
  </si>
  <si>
    <t>ბეტონის ბორდიურის (10*20) მოწყობა (შესაბამისი მასალისა და სამუშაოს ღირებულების გათვალისწინებით)                                         
Installation of concrete bordure (10*20; including required materials and labour cost)</t>
  </si>
  <si>
    <t>ბეტონის (B-15) მოჭიმვა 60 მმ‐ს სისქით მთლიან ფართობზე (შესაბამისი მასალისა და სამუშაოს ღირებულების გათვალისწინებით)                                                                                                          Concreting (B-15) of whole territory with 60 mm wide layer  ( including required materials and labour cost)</t>
  </si>
  <si>
    <t>კაუჩუკის ფილების (აგურისფერი; სისქით 30მმ.) დაგება ბეტონზე ორკომპონენტიანი წებოთი (შესაბამისი მასალისა და სამუშაოს ღირებულების გათვალისწინებით)
Installation of rubber tiles (Brick color; Thikness 30 mm) on the concrete layer with two-component rubber adhesive ( including required materials and labour cost)</t>
  </si>
  <si>
    <r>
      <t xml:space="preserve">საქანელა  (ზომა: 2.2*3.0  მ; მოცულობა: 1- 4  ბავშვი; ასაკობრივი ჯგუფი: 3-7 წელი)  </t>
    </r>
    <r>
      <rPr>
        <b/>
        <sz val="10"/>
        <rFont val="Sylfaen"/>
        <family val="1"/>
        <charset val="204"/>
      </rPr>
      <t>S-10</t>
    </r>
    <r>
      <rPr>
        <sz val="10"/>
        <rFont val="Sylfaen"/>
        <family val="1"/>
        <charset val="204"/>
      </rPr>
      <t xml:space="preserve">
Swing  (dimensions: 2.2*3.0 M; Volume:1-4 children; Age group: 3-7) </t>
    </r>
    <r>
      <rPr>
        <b/>
        <sz val="10"/>
        <rFont val="Sylfaen"/>
        <family val="1"/>
        <charset val="204"/>
      </rPr>
      <t>S-10</t>
    </r>
  </si>
  <si>
    <r>
      <t xml:space="preserve">საბავშო ატრაქციონი (ზომა: 7.0*6.0  მ; მოცულობა:1-6  ბავშვი; ასაკობრივი ჯგუფი: 3-7 წელი) </t>
    </r>
    <r>
      <rPr>
        <b/>
        <sz val="10"/>
        <rFont val="Sylfaen"/>
        <family val="1"/>
        <charset val="204"/>
      </rPr>
      <t xml:space="preserve">EX AS-09 </t>
    </r>
    <r>
      <rPr>
        <sz val="10"/>
        <rFont val="Sylfaen"/>
        <family val="1"/>
        <charset val="204"/>
      </rPr>
      <t xml:space="preserve">
Children's Attraction (dimensions: 7.0*6.0</t>
    </r>
    <r>
      <rPr>
        <sz val="10"/>
        <color rgb="FFFF0000"/>
        <rFont val="Sylfaen"/>
        <family val="1"/>
        <charset val="204"/>
      </rPr>
      <t xml:space="preserve"> </t>
    </r>
    <r>
      <rPr>
        <sz val="10"/>
        <rFont val="Sylfaen"/>
        <family val="1"/>
        <charset val="204"/>
      </rPr>
      <t xml:space="preserve">; Volume:1-6 children; Age group 3-7) </t>
    </r>
    <r>
      <rPr>
        <b/>
        <sz val="10"/>
        <rFont val="Sylfaen"/>
        <family val="1"/>
        <charset val="204"/>
      </rPr>
      <t>EX AS -09</t>
    </r>
  </si>
  <si>
    <t>გარე განათების ბოძები/გარე განათების ნათურებით  (ზომა: 3.8  მ)                                                   
Lamppost / Outdoor light bulbs (size: 3.8 M)</t>
  </si>
  <si>
    <t>ჯამი ობიექტზე
Total for the site</t>
  </si>
  <si>
    <t>ჭიათურის მუნიციპალიტეტში ჭავჭავაძის ქუჩა #25-ში მდებარე დევნილთა დასახლების ეზოში
ბავშვთა სათამაშო მოედნის მოწყობა</t>
  </si>
  <si>
    <t>Arrangement of children's playground in the yard of the IDP settlement located on # 25 Chavchavadze str. in Chiatura Municipality</t>
  </si>
  <si>
    <t>მოედნის მოწყობა
Araangement of ground</t>
  </si>
  <si>
    <t>ატრაქციონების მონტაჟი                                                                                                                                                                        Installation of children's attractions</t>
  </si>
  <si>
    <r>
      <t xml:space="preserve">ლითონის სკამების მოწყობა (ზომა: 0,4*2.5*0.45 მ) </t>
    </r>
    <r>
      <rPr>
        <b/>
        <sz val="10"/>
        <rFont val="Sylfaen"/>
        <family val="1"/>
        <charset val="204"/>
      </rPr>
      <t>EX SK-03</t>
    </r>
    <r>
      <rPr>
        <sz val="10"/>
        <rFont val="Sylfaen"/>
        <family val="1"/>
        <charset val="204"/>
      </rPr>
      <t xml:space="preserve">
Arrangement of metal chairs (size: 0.4* 2,5 0.45 m) </t>
    </r>
    <r>
      <rPr>
        <b/>
        <sz val="10"/>
        <rFont val="Sylfaen"/>
        <family val="1"/>
        <charset val="204"/>
      </rPr>
      <t>EX SK-03</t>
    </r>
  </si>
  <si>
    <t>დანართი A1 / Annex 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</si>
</sst>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GEL]\ #,##0.00"/>
    <numFmt numFmtId="165" formatCode="0.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AcadNusx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cadNusx"/>
    </font>
    <font>
      <b/>
      <sz val="10"/>
      <color theme="1"/>
      <name val="Arial"/>
      <family val="2"/>
      <charset val="204"/>
    </font>
    <font>
      <b/>
      <sz val="24"/>
      <color theme="1"/>
      <name val="Arial"/>
      <family val="2"/>
      <charset val="204"/>
    </font>
    <font>
      <sz val="8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20"/>
      <color theme="1"/>
      <name val="Arial"/>
      <family val="2"/>
      <charset val="204"/>
    </font>
    <font>
      <b/>
      <sz val="20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vertAlign val="superscript"/>
      <sz val="10"/>
      <name val="Sylfaen"/>
      <family val="1"/>
      <charset val="204"/>
    </font>
    <font>
      <sz val="10"/>
      <color rgb="FFFF0000"/>
      <name val="Sylfaen"/>
      <family val="1"/>
      <charset val="204"/>
    </font>
    <font>
      <sz val="12"/>
      <name val="Sylfaen"/>
      <family val="1"/>
      <charset val="204"/>
    </font>
    <font>
      <sz val="14"/>
      <color theme="1"/>
      <name val="Sylfae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12"/>
      <name val="Sylfaen"/>
      <family val="1"/>
      <charset val="204"/>
    </font>
    <font>
      <b/>
      <sz val="20"/>
      <name val="Calibri"/>
      <family val="2"/>
      <charset val="204"/>
      <scheme val="minor"/>
    </font>
    <font>
      <b/>
      <sz val="10"/>
      <color theme="1"/>
      <name val="Sylfaen"/>
      <family val="1"/>
    </font>
    <font>
      <b/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164" fontId="14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  <xf numFmtId="0" fontId="17" fillId="0" borderId="2" xfId="0" applyFont="1" applyFill="1" applyBorder="1" applyAlignment="1">
      <alignment horizontal="center" wrapText="1"/>
    </xf>
    <xf numFmtId="9" fontId="14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164" fontId="17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24" fillId="4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wrapText="1"/>
    </xf>
    <xf numFmtId="0" fontId="27" fillId="0" borderId="0" xfId="0" applyFont="1" applyAlignment="1">
      <alignment horizont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/>
    </xf>
    <xf numFmtId="0" fontId="15" fillId="3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zoomScale="80" zoomScaleNormal="80" zoomScaleSheetLayoutView="70" workbookViewId="0">
      <selection sqref="A1:I1"/>
    </sheetView>
  </sheetViews>
  <sheetFormatPr defaultRowHeight="15" x14ac:dyDescent="0.25"/>
  <cols>
    <col min="1" max="1" width="5.5703125" style="13" customWidth="1"/>
    <col min="2" max="2" width="140.7109375" customWidth="1"/>
    <col min="3" max="3" width="17.140625" bestFit="1" customWidth="1"/>
    <col min="4" max="4" width="12.7109375" bestFit="1" customWidth="1"/>
    <col min="5" max="5" width="17.28515625" customWidth="1"/>
    <col min="6" max="6" width="17.7109375" customWidth="1"/>
    <col min="7" max="7" width="14.7109375" bestFit="1" customWidth="1"/>
    <col min="8" max="8" width="13.140625" bestFit="1" customWidth="1"/>
    <col min="9" max="9" width="19.7109375" customWidth="1"/>
  </cols>
  <sheetData>
    <row r="1" spans="1:9" ht="21" x14ac:dyDescent="0.35">
      <c r="A1" s="50" t="s">
        <v>38</v>
      </c>
      <c r="B1" s="50"/>
      <c r="C1" s="50"/>
      <c r="D1" s="50"/>
      <c r="E1" s="50"/>
      <c r="F1" s="50"/>
      <c r="G1" s="50"/>
      <c r="H1" s="50"/>
      <c r="I1" s="50"/>
    </row>
    <row r="2" spans="1:9" ht="62.45" customHeight="1" x14ac:dyDescent="0.25">
      <c r="A2" s="7"/>
      <c r="B2" s="57" t="s">
        <v>33</v>
      </c>
      <c r="C2" s="58"/>
      <c r="D2" s="58"/>
      <c r="E2" s="58"/>
      <c r="F2" s="58"/>
      <c r="G2" s="58"/>
      <c r="H2" s="58"/>
      <c r="I2" s="58"/>
    </row>
    <row r="3" spans="1:9" ht="30" x14ac:dyDescent="0.25">
      <c r="A3" s="8"/>
      <c r="B3" s="59" t="s">
        <v>34</v>
      </c>
      <c r="C3" s="60"/>
      <c r="D3" s="60"/>
      <c r="E3" s="60"/>
      <c r="F3" s="60"/>
      <c r="G3" s="60"/>
      <c r="H3" s="60"/>
      <c r="I3" s="60"/>
    </row>
    <row r="4" spans="1:9" ht="27" x14ac:dyDescent="0.25">
      <c r="A4" s="63" t="s">
        <v>2</v>
      </c>
      <c r="B4" s="63"/>
      <c r="C4" s="63"/>
      <c r="D4" s="63"/>
      <c r="E4" s="63"/>
      <c r="F4" s="63"/>
      <c r="G4" s="63"/>
      <c r="H4" s="63"/>
      <c r="I4" s="63"/>
    </row>
    <row r="5" spans="1:9" ht="26.25" x14ac:dyDescent="0.25">
      <c r="A5" s="61" t="s">
        <v>3</v>
      </c>
      <c r="B5" s="62"/>
      <c r="C5" s="62"/>
      <c r="D5" s="62"/>
      <c r="E5" s="62"/>
      <c r="F5" s="62"/>
      <c r="G5" s="62"/>
      <c r="H5" s="62"/>
      <c r="I5" s="62"/>
    </row>
    <row r="6" spans="1:9" ht="25.9" customHeight="1" x14ac:dyDescent="0.25">
      <c r="A6" s="68" t="s">
        <v>0</v>
      </c>
      <c r="B6" s="66" t="s">
        <v>12</v>
      </c>
      <c r="C6" s="66" t="s">
        <v>24</v>
      </c>
      <c r="D6" s="64" t="s">
        <v>13</v>
      </c>
      <c r="E6" s="64" t="s">
        <v>25</v>
      </c>
      <c r="F6" s="65"/>
      <c r="G6" s="64" t="s">
        <v>14</v>
      </c>
      <c r="H6" s="64"/>
      <c r="I6" s="64" t="s">
        <v>17</v>
      </c>
    </row>
    <row r="7" spans="1:9" ht="30" x14ac:dyDescent="0.25">
      <c r="A7" s="69"/>
      <c r="B7" s="67"/>
      <c r="C7" s="67"/>
      <c r="D7" s="64"/>
      <c r="E7" s="27" t="s">
        <v>15</v>
      </c>
      <c r="F7" s="27" t="s">
        <v>16</v>
      </c>
      <c r="G7" s="27" t="s">
        <v>15</v>
      </c>
      <c r="H7" s="27" t="s">
        <v>16</v>
      </c>
      <c r="I7" s="65"/>
    </row>
    <row r="8" spans="1:9" ht="25.5" customHeight="1" x14ac:dyDescent="0.25">
      <c r="A8" s="9"/>
      <c r="B8" s="5">
        <v>1</v>
      </c>
      <c r="C8" s="4">
        <v>2</v>
      </c>
      <c r="D8" s="4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</row>
    <row r="9" spans="1:9" ht="30" x14ac:dyDescent="0.25">
      <c r="A9" s="46">
        <v>1</v>
      </c>
      <c r="B9" s="47" t="s">
        <v>35</v>
      </c>
      <c r="C9" s="51"/>
      <c r="D9" s="52"/>
      <c r="E9" s="52"/>
      <c r="F9" s="52"/>
      <c r="G9" s="52"/>
      <c r="H9" s="52"/>
      <c r="I9" s="53"/>
    </row>
    <row r="10" spans="1:9" ht="30" x14ac:dyDescent="0.25">
      <c r="A10" s="44">
        <v>1.1000000000000001</v>
      </c>
      <c r="B10" s="45" t="s">
        <v>26</v>
      </c>
      <c r="C10" s="18" t="s">
        <v>9</v>
      </c>
      <c r="D10" s="28">
        <v>37</v>
      </c>
      <c r="E10" s="33"/>
      <c r="F10" s="33"/>
      <c r="G10" s="33"/>
      <c r="H10" s="34">
        <f t="shared" ref="H10:H14" si="0">G10*D10</f>
        <v>0</v>
      </c>
      <c r="I10" s="19">
        <f t="shared" ref="I10:I14" si="1">H10+F10</f>
        <v>0</v>
      </c>
    </row>
    <row r="11" spans="1:9" ht="31.5" x14ac:dyDescent="0.3">
      <c r="A11" s="10">
        <v>1.2</v>
      </c>
      <c r="B11" s="14" t="s">
        <v>19</v>
      </c>
      <c r="C11" s="20" t="s">
        <v>10</v>
      </c>
      <c r="D11" s="28">
        <v>8</v>
      </c>
      <c r="E11" s="33"/>
      <c r="F11" s="33"/>
      <c r="G11" s="33"/>
      <c r="H11" s="34">
        <f t="shared" si="0"/>
        <v>0</v>
      </c>
      <c r="I11" s="19">
        <f t="shared" si="1"/>
        <v>0</v>
      </c>
    </row>
    <row r="12" spans="1:9" ht="31.5" x14ac:dyDescent="0.3">
      <c r="A12" s="10">
        <v>1.3</v>
      </c>
      <c r="B12" s="15" t="s">
        <v>1</v>
      </c>
      <c r="C12" s="21" t="s">
        <v>10</v>
      </c>
      <c r="D12" s="29">
        <v>6.4</v>
      </c>
      <c r="E12" s="35"/>
      <c r="F12" s="35"/>
      <c r="G12" s="35"/>
      <c r="H12" s="36">
        <f t="shared" si="0"/>
        <v>0</v>
      </c>
      <c r="I12" s="22">
        <f t="shared" si="1"/>
        <v>0</v>
      </c>
    </row>
    <row r="13" spans="1:9" ht="31.5" x14ac:dyDescent="0.3">
      <c r="A13" s="10">
        <v>1.4</v>
      </c>
      <c r="B13" s="15" t="s">
        <v>27</v>
      </c>
      <c r="C13" s="21" t="s">
        <v>10</v>
      </c>
      <c r="D13" s="29">
        <v>4.8</v>
      </c>
      <c r="E13" s="35"/>
      <c r="F13" s="35"/>
      <c r="G13" s="35"/>
      <c r="H13" s="36">
        <f t="shared" si="0"/>
        <v>0</v>
      </c>
      <c r="I13" s="22">
        <f t="shared" si="1"/>
        <v>0</v>
      </c>
    </row>
    <row r="14" spans="1:9" ht="46.5" customHeight="1" x14ac:dyDescent="0.25">
      <c r="A14" s="10">
        <v>1.5</v>
      </c>
      <c r="B14" s="15" t="s">
        <v>28</v>
      </c>
      <c r="C14" s="42" t="s">
        <v>11</v>
      </c>
      <c r="D14" s="29">
        <v>80</v>
      </c>
      <c r="E14" s="35"/>
      <c r="F14" s="35"/>
      <c r="G14" s="35"/>
      <c r="H14" s="36">
        <f t="shared" si="0"/>
        <v>0</v>
      </c>
      <c r="I14" s="22">
        <f t="shared" si="1"/>
        <v>0</v>
      </c>
    </row>
    <row r="15" spans="1:9" ht="27" customHeight="1" x14ac:dyDescent="0.3">
      <c r="A15" s="48">
        <v>2</v>
      </c>
      <c r="B15" s="49" t="s">
        <v>36</v>
      </c>
      <c r="C15" s="54"/>
      <c r="D15" s="55"/>
      <c r="E15" s="55"/>
      <c r="F15" s="55"/>
      <c r="G15" s="55"/>
      <c r="H15" s="55"/>
      <c r="I15" s="56"/>
    </row>
    <row r="16" spans="1:9" ht="30" x14ac:dyDescent="0.3">
      <c r="A16" s="10">
        <v>2.1</v>
      </c>
      <c r="B16" s="16" t="s">
        <v>30</v>
      </c>
      <c r="C16" s="20" t="s">
        <v>4</v>
      </c>
      <c r="D16" s="28">
        <v>1</v>
      </c>
      <c r="E16" s="33"/>
      <c r="F16" s="35"/>
      <c r="G16" s="35"/>
      <c r="H16" s="36">
        <f t="shared" ref="H16:H22" si="2">G16*D16</f>
        <v>0</v>
      </c>
      <c r="I16" s="22">
        <f>H16+F16</f>
        <v>0</v>
      </c>
    </row>
    <row r="17" spans="1:9" ht="30" x14ac:dyDescent="0.3">
      <c r="A17" s="12">
        <v>2.2000000000000002</v>
      </c>
      <c r="B17" s="16" t="s">
        <v>29</v>
      </c>
      <c r="C17" s="20" t="s">
        <v>4</v>
      </c>
      <c r="D17" s="28">
        <v>1</v>
      </c>
      <c r="E17" s="33"/>
      <c r="F17" s="35"/>
      <c r="G17" s="35"/>
      <c r="H17" s="36">
        <f t="shared" si="2"/>
        <v>0</v>
      </c>
      <c r="I17" s="22">
        <f t="shared" ref="I17:I18" si="3">H17+F17</f>
        <v>0</v>
      </c>
    </row>
    <row r="18" spans="1:9" ht="30" x14ac:dyDescent="0.3">
      <c r="A18" s="12">
        <v>2.2999999999999998</v>
      </c>
      <c r="B18" s="16" t="s">
        <v>31</v>
      </c>
      <c r="C18" s="20" t="s">
        <v>4</v>
      </c>
      <c r="D18" s="28">
        <v>4</v>
      </c>
      <c r="E18" s="33"/>
      <c r="F18" s="35"/>
      <c r="G18" s="35"/>
      <c r="H18" s="36">
        <f t="shared" si="2"/>
        <v>0</v>
      </c>
      <c r="I18" s="22">
        <f t="shared" si="3"/>
        <v>0</v>
      </c>
    </row>
    <row r="19" spans="1:9" ht="31.15" customHeight="1" x14ac:dyDescent="0.25">
      <c r="A19" s="10">
        <v>2.4</v>
      </c>
      <c r="B19" s="15" t="s">
        <v>21</v>
      </c>
      <c r="C19" s="18" t="s">
        <v>4</v>
      </c>
      <c r="D19" s="29">
        <v>1</v>
      </c>
      <c r="E19" s="35"/>
      <c r="F19" s="35"/>
      <c r="G19" s="35"/>
      <c r="H19" s="36">
        <f t="shared" si="2"/>
        <v>0</v>
      </c>
      <c r="I19" s="22">
        <f>H19+F19</f>
        <v>0</v>
      </c>
    </row>
    <row r="20" spans="1:9" ht="30" customHeight="1" x14ac:dyDescent="0.25">
      <c r="A20" s="12">
        <v>2.5</v>
      </c>
      <c r="B20" s="15" t="s">
        <v>22</v>
      </c>
      <c r="C20" s="18" t="s">
        <v>4</v>
      </c>
      <c r="D20" s="29">
        <v>1</v>
      </c>
      <c r="E20" s="35"/>
      <c r="F20" s="35"/>
      <c r="G20" s="35"/>
      <c r="H20" s="36">
        <f t="shared" si="2"/>
        <v>0</v>
      </c>
      <c r="I20" s="22">
        <f>H20+F20</f>
        <v>0</v>
      </c>
    </row>
    <row r="21" spans="1:9" ht="33" customHeight="1" x14ac:dyDescent="0.25">
      <c r="A21" s="12">
        <v>2.6</v>
      </c>
      <c r="B21" s="15" t="s">
        <v>23</v>
      </c>
      <c r="C21" s="18" t="s">
        <v>4</v>
      </c>
      <c r="D21" s="29">
        <v>2</v>
      </c>
      <c r="E21" s="35"/>
      <c r="F21" s="35"/>
      <c r="G21" s="35"/>
      <c r="H21" s="36">
        <f t="shared" si="2"/>
        <v>0</v>
      </c>
      <c r="I21" s="22">
        <f>H21+F21</f>
        <v>0</v>
      </c>
    </row>
    <row r="22" spans="1:9" ht="30" x14ac:dyDescent="0.3">
      <c r="A22" s="10">
        <v>2.7</v>
      </c>
      <c r="B22" s="15" t="s">
        <v>37</v>
      </c>
      <c r="C22" s="20" t="s">
        <v>4</v>
      </c>
      <c r="D22" s="29">
        <v>4</v>
      </c>
      <c r="E22" s="35"/>
      <c r="F22" s="35"/>
      <c r="G22" s="35"/>
      <c r="H22" s="36">
        <f t="shared" si="2"/>
        <v>0</v>
      </c>
      <c r="I22" s="22">
        <f>H22+F22</f>
        <v>0</v>
      </c>
    </row>
    <row r="23" spans="1:9" ht="30" x14ac:dyDescent="0.35">
      <c r="A23" s="6"/>
      <c r="B23" s="38" t="s">
        <v>20</v>
      </c>
      <c r="C23" s="23"/>
      <c r="D23" s="30"/>
      <c r="E23" s="37"/>
      <c r="F23" s="37"/>
      <c r="G23" s="37"/>
      <c r="H23" s="37">
        <f>SUM(H16:H22)</f>
        <v>0</v>
      </c>
      <c r="I23" s="26">
        <f>SUM(I16:I22)</f>
        <v>0</v>
      </c>
    </row>
    <row r="24" spans="1:9" ht="33.75" customHeight="1" x14ac:dyDescent="0.3">
      <c r="A24" s="11"/>
      <c r="B24" s="17" t="s">
        <v>32</v>
      </c>
      <c r="C24" s="24"/>
      <c r="D24" s="31"/>
      <c r="E24" s="32"/>
      <c r="F24" s="32"/>
      <c r="G24" s="32"/>
      <c r="H24" s="32">
        <f>H15+H23</f>
        <v>0</v>
      </c>
      <c r="I24" s="32">
        <f>I15+I23</f>
        <v>0</v>
      </c>
    </row>
    <row r="25" spans="1:9" ht="30" x14ac:dyDescent="0.25">
      <c r="A25" s="10"/>
      <c r="B25" s="43" t="s">
        <v>5</v>
      </c>
      <c r="C25" s="25">
        <v>0.05</v>
      </c>
      <c r="D25" s="29"/>
      <c r="E25" s="35"/>
      <c r="F25" s="35"/>
      <c r="G25" s="35"/>
      <c r="H25" s="35"/>
      <c r="I25" s="39">
        <f>F24*C25</f>
        <v>0</v>
      </c>
    </row>
    <row r="26" spans="1:9" ht="30" x14ac:dyDescent="0.25">
      <c r="A26" s="11"/>
      <c r="B26" s="17" t="s">
        <v>17</v>
      </c>
      <c r="C26" s="25"/>
      <c r="D26" s="29"/>
      <c r="E26" s="35"/>
      <c r="F26" s="35"/>
      <c r="G26" s="35"/>
      <c r="H26" s="35"/>
      <c r="I26" s="40">
        <f>I25+I24</f>
        <v>0</v>
      </c>
    </row>
    <row r="27" spans="1:9" ht="30" x14ac:dyDescent="0.25">
      <c r="A27" s="10"/>
      <c r="B27" s="43" t="s">
        <v>6</v>
      </c>
      <c r="C27" s="25">
        <v>0.08</v>
      </c>
      <c r="D27" s="29"/>
      <c r="E27" s="35"/>
      <c r="F27" s="35"/>
      <c r="G27" s="35"/>
      <c r="H27" s="35"/>
      <c r="I27" s="39">
        <f>I26*C27</f>
        <v>0</v>
      </c>
    </row>
    <row r="28" spans="1:9" ht="30" x14ac:dyDescent="0.25">
      <c r="A28" s="11"/>
      <c r="B28" s="17" t="s">
        <v>17</v>
      </c>
      <c r="C28" s="25"/>
      <c r="D28" s="29"/>
      <c r="E28" s="35"/>
      <c r="F28" s="35"/>
      <c r="G28" s="35"/>
      <c r="H28" s="35"/>
      <c r="I28" s="40">
        <f>SUM(I26:I27)</f>
        <v>0</v>
      </c>
    </row>
    <row r="29" spans="1:9" ht="30" x14ac:dyDescent="0.25">
      <c r="A29" s="10"/>
      <c r="B29" s="43" t="s">
        <v>7</v>
      </c>
      <c r="C29" s="25">
        <v>0.1</v>
      </c>
      <c r="D29" s="29"/>
      <c r="E29" s="35"/>
      <c r="F29" s="35"/>
      <c r="G29" s="35"/>
      <c r="H29" s="35"/>
      <c r="I29" s="39">
        <f>I28*C29</f>
        <v>0</v>
      </c>
    </row>
    <row r="30" spans="1:9" ht="30" x14ac:dyDescent="0.25">
      <c r="A30" s="11"/>
      <c r="B30" s="17" t="s">
        <v>17</v>
      </c>
      <c r="C30" s="25"/>
      <c r="D30" s="29"/>
      <c r="E30" s="35"/>
      <c r="F30" s="35"/>
      <c r="G30" s="35"/>
      <c r="H30" s="35"/>
      <c r="I30" s="40">
        <f>SUM(I28:I29)</f>
        <v>0</v>
      </c>
    </row>
    <row r="31" spans="1:9" ht="30" x14ac:dyDescent="0.25">
      <c r="A31" s="10"/>
      <c r="B31" s="17" t="s">
        <v>18</v>
      </c>
      <c r="C31" s="25">
        <v>0.18</v>
      </c>
      <c r="D31" s="29"/>
      <c r="E31" s="35"/>
      <c r="F31" s="35"/>
      <c r="G31" s="35"/>
      <c r="H31" s="35"/>
      <c r="I31" s="40">
        <f>I30*C31</f>
        <v>0</v>
      </c>
    </row>
    <row r="32" spans="1:9" ht="30" x14ac:dyDescent="0.25">
      <c r="A32" s="11"/>
      <c r="B32" s="17" t="s">
        <v>8</v>
      </c>
      <c r="C32" s="25"/>
      <c r="D32" s="29"/>
      <c r="E32" s="35"/>
      <c r="F32" s="35"/>
      <c r="G32" s="35"/>
      <c r="H32" s="35"/>
      <c r="I32" s="41">
        <f>I31+I30</f>
        <v>0</v>
      </c>
    </row>
    <row r="33" spans="2:8" ht="15.75" x14ac:dyDescent="0.3">
      <c r="B33" s="2"/>
      <c r="C33" s="2"/>
      <c r="D33" s="2"/>
      <c r="E33" s="2"/>
      <c r="F33" s="1"/>
      <c r="G33" s="1"/>
      <c r="H33" s="1"/>
    </row>
  </sheetData>
  <mergeCells count="14">
    <mergeCell ref="A1:I1"/>
    <mergeCell ref="C9:I9"/>
    <mergeCell ref="C15:I15"/>
    <mergeCell ref="B2:I2"/>
    <mergeCell ref="B3:I3"/>
    <mergeCell ref="A5:I5"/>
    <mergeCell ref="A4:I4"/>
    <mergeCell ref="G6:H6"/>
    <mergeCell ref="I6:I7"/>
    <mergeCell ref="B6:B7"/>
    <mergeCell ref="A6:A7"/>
    <mergeCell ref="E6:F6"/>
    <mergeCell ref="D6:D7"/>
    <mergeCell ref="C6:C7"/>
  </mergeCells>
  <phoneticPr fontId="9" type="noConversion"/>
  <printOptions horizontalCentered="1"/>
  <pageMargins left="0.25" right="0.25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BoQ</vt:lpstr>
      <vt:lpstr>BoQ!Print_Area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2020-10-31T02:53:19Z</dcterms:modified>
</cp:coreProperties>
</file>